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595" windowHeight="6915" activeTab="0"/>
  </bookViews>
  <sheets>
    <sheet name="Flow" sheetId="1" r:id="rId1"/>
    <sheet name="Rating" sheetId="2" r:id="rId2"/>
    <sheet name="byFormulas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<sst xmlns="http://schemas.openxmlformats.org/spreadsheetml/2006/main" count="32" uniqueCount="26">
  <si>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Storage acft</t>
  </si>
  <si>
    <t>Example of channel or reservoir Elev,Q,Storage rating</t>
  </si>
  <si>
    <t xml:space="preserve"> with button on the 'Rating' sheet.</t>
  </si>
  <si>
    <t>&lt;&lt;&lt;Enter starting elevation or just leave blank.</t>
  </si>
  <si>
    <t>The rating may have as many rows as needed.</t>
  </si>
  <si>
    <t>You may also use ChannelStorage.exe to create the rating and paste its output below.</t>
  </si>
  <si>
    <t xml:space="preserve"> Select first flow value in the inflow column to route and run macro Modpuls</t>
  </si>
  <si>
    <t>http://getmyrealtime.com/MoreStuff.aspx</t>
  </si>
  <si>
    <t>You can also open other Excel books and use the same rating and macro.</t>
  </si>
  <si>
    <t xml:space="preserve"> But first, the elev-outflow-storage rating must be loaded</t>
  </si>
  <si>
    <t>Time</t>
  </si>
  <si>
    <t>Outflow cfs</t>
  </si>
  <si>
    <t>&lt;&lt;&lt;Enter flow record time step in hours ( 5 minutes would be 0.08333333 hours )</t>
  </si>
  <si>
    <t>Elev (depth)</t>
  </si>
  <si>
    <t xml:space="preserve"> Modified Puls channel and level pool routing</t>
  </si>
  <si>
    <t>Inflow cfs</t>
  </si>
  <si>
    <t xml:space="preserve"> =FORECAST(NewX,OFFSET(KnownY,MATCH(NewX,KnownX,1)-1,0,2),OFFSET(KnownX,MATCH(NewX,KnownX,1)-1,0,2))</t>
  </si>
  <si>
    <t>SI</t>
  </si>
  <si>
    <t>sm2</t>
  </si>
  <si>
    <t>sip</t>
  </si>
  <si>
    <t>This uses no macros and is self contained on this page.</t>
  </si>
  <si>
    <t>b_Stor=</t>
  </si>
  <si>
    <t>unit dur=1hour</t>
  </si>
  <si>
    <t>The SI storage indicator is computed from the storage rating and</t>
  </si>
  <si>
    <t>then used as the lookup to compute outflow.</t>
  </si>
  <si>
    <t>Excel linear interpolation lookup: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</si>
</sst>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 quotePrefix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Flow!$B$12:$B$88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Flow!$C$12:$C$88</c:f>
              <c:numCache/>
            </c:numRef>
          </c:val>
          <c:smooth val="0"/>
        </c:ser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5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byFormulas!$F$12:$F$88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byFormulas!$I$12:$I$88</c:f>
              <c:numCache>
                <c:ptCount val="77"/>
                <c:pt idx="0">
                  <c:v>10</c:v>
                </c:pt>
                <c:pt idx="1">
                  <c:v>21.487536450942024</c:v>
                </c:pt>
                <c:pt idx="2">
                  <c:v>113.22099922058362</c:v>
                </c:pt>
                <c:pt idx="3">
                  <c:v>636.3065474799979</c:v>
                </c:pt>
                <c:pt idx="4">
                  <c:v>3329.7890786193902</c:v>
                </c:pt>
                <c:pt idx="5">
                  <c:v>10023.433934860343</c:v>
                </c:pt>
                <c:pt idx="6">
                  <c:v>21049.10387757502</c:v>
                </c:pt>
                <c:pt idx="7">
                  <c:v>33254.696535463445</c:v>
                </c:pt>
                <c:pt idx="8">
                  <c:v>44182.37832999199</c:v>
                </c:pt>
                <c:pt idx="9">
                  <c:v>51368.92767260508</c:v>
                </c:pt>
                <c:pt idx="10">
                  <c:v>53422.05432383359</c:v>
                </c:pt>
                <c:pt idx="11">
                  <c:v>50427.41727572718</c:v>
                </c:pt>
                <c:pt idx="12">
                  <c:v>43641.745903831914</c:v>
                </c:pt>
                <c:pt idx="13">
                  <c:v>35352.865333018555</c:v>
                </c:pt>
                <c:pt idx="14">
                  <c:v>27555.062573807325</c:v>
                </c:pt>
                <c:pt idx="15">
                  <c:v>21184.507227776005</c:v>
                </c:pt>
                <c:pt idx="16">
                  <c:v>16368.633136167584</c:v>
                </c:pt>
                <c:pt idx="17">
                  <c:v>12824.15165743386</c:v>
                </c:pt>
                <c:pt idx="18">
                  <c:v>10227.158943670776</c:v>
                </c:pt>
                <c:pt idx="19">
                  <c:v>8395.149016937223</c:v>
                </c:pt>
                <c:pt idx="20">
                  <c:v>7071.211725035912</c:v>
                </c:pt>
                <c:pt idx="21">
                  <c:v>6007.6453106210365</c:v>
                </c:pt>
                <c:pt idx="22">
                  <c:v>5146.569081765596</c:v>
                </c:pt>
                <c:pt idx="23">
                  <c:v>4507.524323968383</c:v>
                </c:pt>
                <c:pt idx="24">
                  <c:v>3965.7402732347728</c:v>
                </c:pt>
                <c:pt idx="25">
                  <c:v>3483.3300117526514</c:v>
                </c:pt>
                <c:pt idx="26">
                  <c:v>3057.053673043561</c:v>
                </c:pt>
                <c:pt idx="27">
                  <c:v>2681.3348830120326</c:v>
                </c:pt>
                <c:pt idx="28">
                  <c:v>2349.06832799538</c:v>
                </c:pt>
                <c:pt idx="29">
                  <c:v>2080.7039545335183</c:v>
                </c:pt>
                <c:pt idx="30">
                  <c:v>1866.8697218516925</c:v>
                </c:pt>
                <c:pt idx="31">
                  <c:v>1666.6731759185088</c:v>
                </c:pt>
                <c:pt idx="32">
                  <c:v>1481.611822568583</c:v>
                </c:pt>
                <c:pt idx="33">
                  <c:v>1313.1838641693623</c:v>
                </c:pt>
                <c:pt idx="34">
                  <c:v>1161.0727833015817</c:v>
                </c:pt>
                <c:pt idx="35">
                  <c:v>1025.050454749097</c:v>
                </c:pt>
                <c:pt idx="36">
                  <c:v>904.533563320758</c:v>
                </c:pt>
                <c:pt idx="37">
                  <c:v>798.4035310479824</c:v>
                </c:pt>
                <c:pt idx="38">
                  <c:v>705.016364840513</c:v>
                </c:pt>
                <c:pt idx="39">
                  <c:v>623.0475487156612</c:v>
                </c:pt>
                <c:pt idx="40">
                  <c:v>562.6291760355166</c:v>
                </c:pt>
                <c:pt idx="41">
                  <c:v>512.7717176907448</c:v>
                </c:pt>
                <c:pt idx="42">
                  <c:v>457.737681195768</c:v>
                </c:pt>
                <c:pt idx="43">
                  <c:v>400.0909120608956</c:v>
                </c:pt>
                <c:pt idx="44">
                  <c:v>342.80680599497333</c:v>
                </c:pt>
                <c:pt idx="45">
                  <c:v>287.93577623936585</c:v>
                </c:pt>
                <c:pt idx="46">
                  <c:v>239.29353028230702</c:v>
                </c:pt>
                <c:pt idx="47">
                  <c:v>198.86863099418053</c:v>
                </c:pt>
                <c:pt idx="48">
                  <c:v>165.2728861780837</c:v>
                </c:pt>
                <c:pt idx="49">
                  <c:v>137.3526169968612</c:v>
                </c:pt>
                <c:pt idx="50">
                  <c:v>114.14904060886529</c:v>
                </c:pt>
                <c:pt idx="51">
                  <c:v>94.86534553777115</c:v>
                </c:pt>
                <c:pt idx="52">
                  <c:v>78.83932914370708</c:v>
                </c:pt>
                <c:pt idx="53">
                  <c:v>65.52065756567545</c:v>
                </c:pt>
                <c:pt idx="54">
                  <c:v>54.451967241037394</c:v>
                </c:pt>
                <c:pt idx="55">
                  <c:v>45.253159027700356</c:v>
                </c:pt>
                <c:pt idx="56">
                  <c:v>37.6083455887153</c:v>
                </c:pt>
                <c:pt idx="57">
                  <c:v>31.255003812097783</c:v>
                </c:pt>
                <c:pt idx="58">
                  <c:v>25.974959759659466</c:v>
                </c:pt>
                <c:pt idx="59">
                  <c:v>21.586896567735344</c:v>
                </c:pt>
                <c:pt idx="60">
                  <c:v>17.94012802090336</c:v>
                </c:pt>
                <c:pt idx="61">
                  <c:v>14.909423983040217</c:v>
                </c:pt>
                <c:pt idx="62">
                  <c:v>12.390709990867807</c:v>
                </c:pt>
                <c:pt idx="63">
                  <c:v>10.297493333909786</c:v>
                </c:pt>
                <c:pt idx="64">
                  <c:v>8.55789289234183</c:v>
                </c:pt>
                <c:pt idx="65">
                  <c:v>7.1121707372825</c:v>
                </c:pt>
                <c:pt idx="66">
                  <c:v>5.910680728608148</c:v>
                </c:pt>
                <c:pt idx="67">
                  <c:v>4.9121636650821685</c:v>
                </c:pt>
                <c:pt idx="68">
                  <c:v>4.08233044220534</c:v>
                </c:pt>
                <c:pt idx="69">
                  <c:v>3.392684563387338</c:v>
                </c:pt>
                <c:pt idx="70">
                  <c:v>2.819543569439391</c:v>
                </c:pt>
                <c:pt idx="71">
                  <c:v>2.3432257822488887</c:v>
                </c:pt>
                <c:pt idx="72">
                  <c:v>1.9473744353904878</c:v>
                </c:pt>
                <c:pt idx="73">
                  <c:v>1.618395982299593</c:v>
                </c:pt>
                <c:pt idx="74">
                  <c:v>1.3449932934948183</c:v>
                </c:pt>
                <c:pt idx="75">
                  <c:v>1.1177777128287258</c:v>
                </c:pt>
                <c:pt idx="76">
                  <c:v>0.9289466507673935</c:v>
                </c:pt>
              </c:numCache>
            </c:numRef>
          </c:val>
          <c:smooth val="0"/>
        </c:ser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2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0</xdr:rowOff>
    </xdr:from>
    <xdr:to>
      <xdr:col>11</xdr:col>
      <xdr:colOff>200025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3305175" y="9715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</xdr:rowOff>
    </xdr:from>
    <xdr:to>
      <xdr:col>2</xdr:col>
      <xdr:colOff>142875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572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8</xdr:row>
      <xdr:rowOff>38100</xdr:rowOff>
    </xdr:from>
    <xdr:to>
      <xdr:col>15</xdr:col>
      <xdr:colOff>276225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819775" y="133350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8"/>
  <sheetViews>
    <sheetView tabSelected="1" workbookViewId="0" topLeftCell="A1">
      <selection activeCell="B12" sqref="B12"/>
    </sheetView>
  </sheetViews>
  <sheetFormatPr defaultColWidth="9.140625" defaultRowHeight="12.75"/>
  <sheetData>
    <row r="1" spans="1:7" ht="12.75">
      <c r="A1" s="3" t="s">
        <v>14</v>
      </c>
      <c r="B1" s="4"/>
      <c r="C1" s="4"/>
      <c r="D1" s="4"/>
      <c r="E1" s="4"/>
      <c r="F1" s="4"/>
      <c r="G1" s="4"/>
    </row>
    <row r="2" spans="1:7" ht="12.75">
      <c r="A2" s="3" t="s">
        <v>6</v>
      </c>
      <c r="B2" s="4"/>
      <c r="C2" s="4"/>
      <c r="D2" s="4"/>
      <c r="E2" s="4"/>
      <c r="F2" s="4"/>
      <c r="G2" s="4"/>
    </row>
    <row r="3" spans="1:7" ht="12.75">
      <c r="A3" s="3" t="s">
        <v>9</v>
      </c>
      <c r="B3" s="4"/>
      <c r="C3" s="4"/>
      <c r="D3" s="4"/>
      <c r="E3" s="4"/>
      <c r="F3" s="4"/>
      <c r="G3" s="4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7" ht="12.75">
      <c r="A5" s="5" t="s">
        <v>8</v>
      </c>
      <c r="B5" s="4"/>
      <c r="C5" s="4"/>
      <c r="D5" s="4"/>
      <c r="E5" s="4"/>
      <c r="F5" s="4"/>
      <c r="G5" s="4"/>
    </row>
    <row r="11" spans="1:2" ht="12.75">
      <c r="A11" t="s">
        <v>10</v>
      </c>
      <c r="B11" t="s">
        <v>15</v>
      </c>
    </row>
    <row r="12" spans="1:2" ht="12.75">
      <c r="A12">
        <v>0</v>
      </c>
      <c r="B12">
        <v>10</v>
      </c>
    </row>
    <row r="13" spans="1:2" ht="12.75">
      <c r="A13">
        <v>1</v>
      </c>
      <c r="B13">
        <v>146</v>
      </c>
    </row>
    <row r="14" spans="1:2" ht="12.75">
      <c r="A14">
        <v>2</v>
      </c>
      <c r="B14">
        <v>983</v>
      </c>
    </row>
    <row r="15" spans="1:2" ht="12.75">
      <c r="A15">
        <v>3</v>
      </c>
      <c r="B15">
        <v>5210</v>
      </c>
    </row>
    <row r="16" spans="1:2" ht="12.75">
      <c r="A16">
        <v>4</v>
      </c>
      <c r="B16">
        <v>13780</v>
      </c>
    </row>
    <row r="17" spans="1:2" ht="12.75">
      <c r="A17">
        <v>5</v>
      </c>
      <c r="B17">
        <v>27310</v>
      </c>
    </row>
    <row r="18" spans="1:2" ht="12.75">
      <c r="A18">
        <v>6</v>
      </c>
      <c r="B18">
        <v>42530</v>
      </c>
    </row>
    <row r="19" spans="1:2" ht="12.75">
      <c r="A19">
        <v>7</v>
      </c>
      <c r="B19">
        <v>54690</v>
      </c>
    </row>
    <row r="20" spans="1:2" ht="12.75">
      <c r="A20">
        <v>8</v>
      </c>
      <c r="B20">
        <v>61170</v>
      </c>
    </row>
    <row r="21" spans="1:2" ht="12.75">
      <c r="A21">
        <v>9</v>
      </c>
      <c r="B21">
        <v>59650</v>
      </c>
    </row>
    <row r="22" spans="1:2" ht="12.75">
      <c r="A22">
        <v>10</v>
      </c>
      <c r="B22">
        <v>52360</v>
      </c>
    </row>
    <row r="23" spans="1:2" ht="12.75">
      <c r="A23">
        <v>11</v>
      </c>
      <c r="B23">
        <v>40960</v>
      </c>
    </row>
    <row r="24" spans="1:2" ht="12.75">
      <c r="A24">
        <v>12</v>
      </c>
      <c r="B24">
        <v>29250</v>
      </c>
    </row>
    <row r="25" spans="1:2" ht="12.75">
      <c r="A25">
        <v>13</v>
      </c>
      <c r="B25">
        <v>20600</v>
      </c>
    </row>
    <row r="26" spans="1:2" ht="12.75">
      <c r="A26">
        <v>14</v>
      </c>
      <c r="B26">
        <v>14890</v>
      </c>
    </row>
    <row r="27" spans="1:2" ht="12.75">
      <c r="A27">
        <v>15</v>
      </c>
      <c r="B27">
        <v>11450</v>
      </c>
    </row>
    <row r="28" spans="1:2" ht="12.75">
      <c r="A28">
        <v>16</v>
      </c>
      <c r="B28">
        <v>9170</v>
      </c>
    </row>
    <row r="29" spans="1:2" ht="12.75">
      <c r="A29">
        <v>17</v>
      </c>
      <c r="B29">
        <v>7560</v>
      </c>
    </row>
    <row r="30" spans="1:2" ht="12.75">
      <c r="A30">
        <v>18</v>
      </c>
      <c r="B30">
        <v>6360</v>
      </c>
    </row>
    <row r="31" spans="1:2" ht="12.75">
      <c r="A31">
        <v>19</v>
      </c>
      <c r="B31">
        <v>5440</v>
      </c>
    </row>
    <row r="32" spans="1:2" ht="12.75">
      <c r="A32">
        <v>20</v>
      </c>
      <c r="B32">
        <v>4700</v>
      </c>
    </row>
    <row r="33" spans="1:2" ht="12.75">
      <c r="A33">
        <v>21</v>
      </c>
      <c r="B33">
        <v>4100</v>
      </c>
    </row>
    <row r="34" spans="1:2" ht="12.75">
      <c r="A34">
        <v>22</v>
      </c>
      <c r="B34">
        <v>3590</v>
      </c>
    </row>
    <row r="35" spans="1:2" ht="12.75">
      <c r="A35">
        <v>23</v>
      </c>
      <c r="B35">
        <v>3140</v>
      </c>
    </row>
    <row r="36" spans="1:2" ht="12.75">
      <c r="A36">
        <v>24</v>
      </c>
      <c r="B36">
        <v>2740</v>
      </c>
    </row>
    <row r="37" spans="1:2" ht="12.75">
      <c r="A37">
        <v>25</v>
      </c>
      <c r="B37">
        <v>2400</v>
      </c>
    </row>
    <row r="38" spans="1:2" ht="12.75">
      <c r="A38">
        <v>26</v>
      </c>
      <c r="B38">
        <v>2100</v>
      </c>
    </row>
    <row r="39" spans="1:2" ht="12.75">
      <c r="A39">
        <v>27</v>
      </c>
      <c r="B39">
        <v>1840</v>
      </c>
    </row>
    <row r="40" spans="1:2" ht="12.75">
      <c r="A40">
        <v>28</v>
      </c>
      <c r="B40">
        <v>1600</v>
      </c>
    </row>
    <row r="41" spans="1:2" ht="12.75">
      <c r="A41">
        <v>29</v>
      </c>
      <c r="B41">
        <v>1400</v>
      </c>
    </row>
    <row r="42" spans="1:2" ht="12.75">
      <c r="A42">
        <v>30</v>
      </c>
      <c r="B42">
        <v>1230</v>
      </c>
    </row>
    <row r="43" spans="1:2" ht="12.75">
      <c r="A43">
        <v>31</v>
      </c>
      <c r="B43">
        <v>1070</v>
      </c>
    </row>
    <row r="44" spans="1:2" ht="12.75">
      <c r="A44">
        <v>32</v>
      </c>
      <c r="B44">
        <v>938</v>
      </c>
    </row>
    <row r="45" spans="1:2" ht="12.75">
      <c r="A45">
        <v>33</v>
      </c>
      <c r="B45">
        <v>819</v>
      </c>
    </row>
    <row r="46" spans="1:2" ht="12.75">
      <c r="A46">
        <v>34</v>
      </c>
      <c r="B46">
        <v>718</v>
      </c>
    </row>
    <row r="47" spans="1:2" ht="12.75">
      <c r="A47">
        <v>35</v>
      </c>
      <c r="B47">
        <v>630</v>
      </c>
    </row>
    <row r="48" spans="1:2" ht="12.75">
      <c r="A48">
        <v>36</v>
      </c>
      <c r="B48">
        <v>557</v>
      </c>
    </row>
    <row r="49" spans="1:2" ht="12.75">
      <c r="A49">
        <v>37</v>
      </c>
      <c r="B49">
        <v>492</v>
      </c>
    </row>
    <row r="50" spans="1:2" ht="12.75">
      <c r="A50">
        <v>38</v>
      </c>
      <c r="B50">
        <v>436</v>
      </c>
    </row>
    <row r="51" spans="1:2" ht="12.75">
      <c r="A51">
        <v>39</v>
      </c>
      <c r="B51">
        <v>387</v>
      </c>
    </row>
    <row r="52" spans="1:2" ht="12.75">
      <c r="A52">
        <v>40</v>
      </c>
      <c r="B52">
        <v>308</v>
      </c>
    </row>
    <row r="53" spans="1:2" ht="12.75">
      <c r="A53">
        <v>41</v>
      </c>
      <c r="B53">
        <v>227</v>
      </c>
    </row>
    <row r="54" spans="1:2" ht="12.75">
      <c r="A54">
        <v>42</v>
      </c>
      <c r="B54">
        <v>147</v>
      </c>
    </row>
    <row r="55" spans="1:2" ht="12.75">
      <c r="A55">
        <v>43</v>
      </c>
      <c r="B55">
        <v>86</v>
      </c>
    </row>
    <row r="56" spans="1:2" ht="12.75">
      <c r="A56">
        <v>44</v>
      </c>
      <c r="B56">
        <v>36</v>
      </c>
    </row>
    <row r="57" spans="1:2" ht="12.75">
      <c r="A57">
        <v>45</v>
      </c>
      <c r="B57">
        <v>0</v>
      </c>
    </row>
    <row r="58" spans="1:2" ht="12.75">
      <c r="A58">
        <v>46</v>
      </c>
      <c r="B58">
        <v>0</v>
      </c>
    </row>
    <row r="59" spans="1:2" ht="12.75">
      <c r="A59">
        <v>47</v>
      </c>
      <c r="B59">
        <v>0</v>
      </c>
    </row>
    <row r="60" spans="1:2" ht="12.75">
      <c r="A60">
        <v>48</v>
      </c>
      <c r="B60">
        <v>0</v>
      </c>
    </row>
    <row r="61" spans="1:2" ht="12.75">
      <c r="A61">
        <v>49</v>
      </c>
      <c r="B61">
        <v>0</v>
      </c>
    </row>
    <row r="62" spans="1:2" ht="12.75">
      <c r="A62">
        <v>50</v>
      </c>
      <c r="B62">
        <v>0</v>
      </c>
    </row>
    <row r="63" spans="1:2" ht="12.75">
      <c r="A63">
        <v>51</v>
      </c>
      <c r="B63">
        <v>0</v>
      </c>
    </row>
    <row r="64" spans="1:2" ht="12.75">
      <c r="A64">
        <v>52</v>
      </c>
      <c r="B64">
        <v>0</v>
      </c>
    </row>
    <row r="65" spans="1:2" ht="12.75">
      <c r="A65">
        <v>53</v>
      </c>
      <c r="B65">
        <v>0</v>
      </c>
    </row>
    <row r="66" spans="1:2" ht="12.75">
      <c r="A66">
        <v>54</v>
      </c>
      <c r="B66">
        <v>0</v>
      </c>
    </row>
    <row r="67" spans="1:2" ht="12.75">
      <c r="A67">
        <v>55</v>
      </c>
      <c r="B67">
        <v>0</v>
      </c>
    </row>
    <row r="68" spans="1:2" ht="12.75">
      <c r="A68">
        <v>56</v>
      </c>
      <c r="B68">
        <v>0</v>
      </c>
    </row>
    <row r="69" spans="1:2" ht="12.75">
      <c r="A69">
        <v>57</v>
      </c>
      <c r="B69">
        <v>0</v>
      </c>
    </row>
    <row r="70" spans="1:2" ht="12.75">
      <c r="A70">
        <v>58</v>
      </c>
      <c r="B70">
        <v>0</v>
      </c>
    </row>
    <row r="71" spans="1:2" ht="12.75">
      <c r="A71">
        <v>59</v>
      </c>
      <c r="B71">
        <v>0</v>
      </c>
    </row>
    <row r="72" spans="1:2" ht="12.75">
      <c r="A72">
        <v>60</v>
      </c>
      <c r="B72">
        <v>0</v>
      </c>
    </row>
    <row r="73" spans="1:2" ht="12.75">
      <c r="A73">
        <v>61</v>
      </c>
      <c r="B73">
        <v>0</v>
      </c>
    </row>
    <row r="74" spans="1:2" ht="12.75">
      <c r="A74">
        <v>62</v>
      </c>
      <c r="B74">
        <v>0</v>
      </c>
    </row>
    <row r="75" spans="1:2" ht="12.75">
      <c r="A75">
        <v>63</v>
      </c>
      <c r="B75">
        <v>0</v>
      </c>
    </row>
    <row r="76" spans="1:2" ht="12.75">
      <c r="A76">
        <v>64</v>
      </c>
      <c r="B76">
        <v>0</v>
      </c>
    </row>
    <row r="77" spans="1:2" ht="12.75">
      <c r="A77">
        <v>65</v>
      </c>
      <c r="B77">
        <v>0</v>
      </c>
    </row>
    <row r="78" spans="1:2" ht="12.75">
      <c r="A78">
        <v>66</v>
      </c>
      <c r="B78">
        <v>0</v>
      </c>
    </row>
    <row r="79" spans="1:2" ht="12.75">
      <c r="A79">
        <v>67</v>
      </c>
      <c r="B79">
        <v>0</v>
      </c>
    </row>
    <row r="80" spans="1:2" ht="12.75">
      <c r="A80">
        <v>68</v>
      </c>
      <c r="B80">
        <v>0</v>
      </c>
    </row>
    <row r="81" spans="1:2" ht="12.75">
      <c r="A81">
        <v>69</v>
      </c>
      <c r="B81">
        <v>0</v>
      </c>
    </row>
    <row r="82" spans="1:2" ht="12.75">
      <c r="A82">
        <v>70</v>
      </c>
      <c r="B82">
        <v>0</v>
      </c>
    </row>
    <row r="83" spans="1:2" ht="12.75">
      <c r="A83">
        <v>71</v>
      </c>
      <c r="B83">
        <v>0</v>
      </c>
    </row>
    <row r="84" spans="1:2" ht="12.75">
      <c r="A84">
        <v>72</v>
      </c>
      <c r="B84">
        <v>0</v>
      </c>
    </row>
    <row r="85" spans="1:2" ht="12.75">
      <c r="A85">
        <v>73</v>
      </c>
      <c r="B85">
        <v>0</v>
      </c>
    </row>
    <row r="86" spans="1:2" ht="12.75">
      <c r="A86">
        <v>74</v>
      </c>
      <c r="B86">
        <v>0</v>
      </c>
    </row>
    <row r="87" spans="1:2" ht="12.75">
      <c r="A87">
        <v>75</v>
      </c>
      <c r="B87">
        <v>0</v>
      </c>
    </row>
    <row r="88" spans="1:2" ht="12.75">
      <c r="A88">
        <v>76</v>
      </c>
      <c r="B8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0"/>
  <sheetViews>
    <sheetView workbookViewId="0" topLeftCell="A1">
      <selection activeCell="A8" sqref="A8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3" width="11.7109375" style="0" customWidth="1"/>
  </cols>
  <sheetData>
    <row r="1" ht="12.75">
      <c r="A1" s="2" t="s">
        <v>4</v>
      </c>
    </row>
    <row r="2" ht="12.75">
      <c r="A2" s="2" t="s">
        <v>5</v>
      </c>
    </row>
    <row r="3" ht="12.75">
      <c r="A3" s="2" t="s">
        <v>7</v>
      </c>
    </row>
    <row r="7" spans="1:2" ht="12.75">
      <c r="A7" s="1">
        <v>1</v>
      </c>
      <c r="B7" s="2" t="s">
        <v>12</v>
      </c>
    </row>
    <row r="8" spans="1:2" ht="12.75">
      <c r="A8" s="1"/>
      <c r="B8" s="2" t="s">
        <v>3</v>
      </c>
    </row>
    <row r="9" ht="12.75">
      <c r="A9" t="s">
        <v>1</v>
      </c>
    </row>
    <row r="10" spans="1:3" ht="12.75">
      <c r="A10" t="s">
        <v>13</v>
      </c>
      <c r="B10" t="s">
        <v>11</v>
      </c>
      <c r="C10" t="s">
        <v>0</v>
      </c>
    </row>
    <row r="11" spans="1:3" ht="12.75">
      <c r="A11" s="1">
        <v>1200</v>
      </c>
      <c r="B11" s="1">
        <v>0</v>
      </c>
      <c r="C11" s="1">
        <v>0</v>
      </c>
    </row>
    <row r="12" spans="1:3" ht="12.75">
      <c r="A12" s="1">
        <v>1205</v>
      </c>
      <c r="B12" s="1">
        <v>587.943</v>
      </c>
      <c r="C12" s="1">
        <v>263.3333</v>
      </c>
    </row>
    <row r="13" spans="1:3" ht="12.75">
      <c r="A13" s="1">
        <v>1210</v>
      </c>
      <c r="B13" s="1">
        <v>2186.322</v>
      </c>
      <c r="C13" s="1">
        <v>670.303</v>
      </c>
    </row>
    <row r="14" spans="1:3" ht="12.75">
      <c r="A14" s="1">
        <v>1215</v>
      </c>
      <c r="B14" s="1">
        <v>4970.107</v>
      </c>
      <c r="C14" s="1">
        <v>1220.909</v>
      </c>
    </row>
    <row r="15" spans="1:3" ht="12.75">
      <c r="A15" s="1">
        <v>1220</v>
      </c>
      <c r="B15" s="1">
        <v>9146.138</v>
      </c>
      <c r="C15" s="1">
        <v>1915.152</v>
      </c>
    </row>
    <row r="16" spans="1:3" ht="12.75">
      <c r="A16" s="1">
        <v>1225</v>
      </c>
      <c r="B16" s="1">
        <v>14912.93</v>
      </c>
      <c r="C16" s="1">
        <v>2753.031</v>
      </c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88"/>
  <sheetViews>
    <sheetView workbookViewId="0" topLeftCell="A1">
      <selection activeCell="A8" sqref="A8"/>
    </sheetView>
  </sheetViews>
  <sheetFormatPr defaultColWidth="9.140625" defaultRowHeight="12.75"/>
  <sheetData>
    <row r="1" spans="1:6" ht="12.75">
      <c r="A1" s="4" t="s">
        <v>20</v>
      </c>
      <c r="B1" s="4"/>
      <c r="C1" s="4"/>
      <c r="D1" s="4"/>
      <c r="E1" s="4"/>
      <c r="F1" s="4"/>
    </row>
    <row r="2" spans="1:6" ht="12.75">
      <c r="A2" s="4" t="s">
        <v>23</v>
      </c>
      <c r="B2" s="4"/>
      <c r="C2" s="4"/>
      <c r="D2" s="4"/>
      <c r="E2" s="4"/>
      <c r="F2" s="4"/>
    </row>
    <row r="3" spans="1:6" ht="12.75">
      <c r="A3" s="4" t="s">
        <v>24</v>
      </c>
      <c r="B3" s="4"/>
      <c r="C3" s="4"/>
      <c r="D3" s="4"/>
      <c r="E3" s="4"/>
      <c r="F3" s="4"/>
    </row>
    <row r="6" ht="12.75">
      <c r="A6" t="s">
        <v>25</v>
      </c>
    </row>
    <row r="7" ht="12.75">
      <c r="A7" t="s">
        <v>16</v>
      </c>
    </row>
    <row r="9" ht="12.75">
      <c r="F9" t="s">
        <v>22</v>
      </c>
    </row>
    <row r="10" spans="6:7" ht="12.75">
      <c r="F10" t="s">
        <v>21</v>
      </c>
      <c r="G10">
        <f ca="1">FORECAST(F12,OFFSET($C$12:$C$37,MATCH(F12,$B$12:$B$37,1)-1,0,2),OFFSET($B$12:$B$37,MATCH(F12,$B$12:$B$37,1)-1,0,2))</f>
        <v>4.478891661266483</v>
      </c>
    </row>
    <row r="11" spans="1:9" ht="12.75">
      <c r="A11" t="s">
        <v>13</v>
      </c>
      <c r="B11" t="s">
        <v>11</v>
      </c>
      <c r="C11" t="s">
        <v>0</v>
      </c>
      <c r="D11" t="s">
        <v>17</v>
      </c>
      <c r="E11" t="s">
        <v>10</v>
      </c>
      <c r="F11" t="s">
        <v>15</v>
      </c>
      <c r="G11" t="s">
        <v>19</v>
      </c>
      <c r="H11" t="s">
        <v>18</v>
      </c>
      <c r="I11" t="s">
        <v>11</v>
      </c>
    </row>
    <row r="12" spans="1:12" ht="12.75">
      <c r="A12" s="1">
        <v>1200</v>
      </c>
      <c r="B12" s="1">
        <v>0</v>
      </c>
      <c r="C12" s="1">
        <v>0</v>
      </c>
      <c r="D12" s="6">
        <f>24.2*C12/1+B12</f>
        <v>0</v>
      </c>
      <c r="E12">
        <v>0</v>
      </c>
      <c r="F12">
        <v>10</v>
      </c>
      <c r="G12">
        <f>+F12+F13+H12-I12</f>
        <v>254.3891782026489</v>
      </c>
      <c r="H12">
        <f>24.2*G10/1</f>
        <v>108.38917820264889</v>
      </c>
      <c r="I12">
        <f>F12</f>
        <v>10</v>
      </c>
      <c r="L12">
        <f>24.2*G12/1</f>
        <v>6156.218112504103</v>
      </c>
    </row>
    <row r="13" spans="1:12" ht="12.75">
      <c r="A13" s="1">
        <v>1205</v>
      </c>
      <c r="B13" s="1">
        <v>587.943</v>
      </c>
      <c r="C13" s="1">
        <v>263.3333</v>
      </c>
      <c r="D13" s="6">
        <f aca="true" t="shared" si="0" ref="D13:D26">24.2*C13/1+B13</f>
        <v>6960.60886</v>
      </c>
      <c r="E13">
        <v>1</v>
      </c>
      <c r="F13">
        <v>146</v>
      </c>
      <c r="G13">
        <f>+F12+F13+H12-I12</f>
        <v>254.3891782026489</v>
      </c>
      <c r="H13">
        <f>G13-I13</f>
        <v>232.90164175170688</v>
      </c>
      <c r="I13">
        <f ca="1">FORECAST(G13,OFFSET($B$12:$B$37,MATCH(G13,$D$12:$D$37,1)-1,0,2),OFFSET($D$12:$D$37,MATCH(G13,$D$12:$D$37,1)-1,0,2))</f>
        <v>21.487536450942024</v>
      </c>
      <c r="L13">
        <f>24.2*I13/1</f>
        <v>519.998382112797</v>
      </c>
    </row>
    <row r="14" spans="1:9" ht="12.75">
      <c r="A14" s="1">
        <v>1210</v>
      </c>
      <c r="B14" s="1">
        <v>2186.322</v>
      </c>
      <c r="C14" s="1">
        <v>670.303</v>
      </c>
      <c r="D14" s="6">
        <f t="shared" si="0"/>
        <v>18407.6546</v>
      </c>
      <c r="E14">
        <v>2</v>
      </c>
      <c r="F14">
        <v>983</v>
      </c>
      <c r="G14">
        <f aca="true" t="shared" si="1" ref="G14:G77">+F13+F14+H13-I13</f>
        <v>1340.4141053007647</v>
      </c>
      <c r="H14">
        <f aca="true" t="shared" si="2" ref="H14:H77">G14-I14</f>
        <v>1227.1931060801812</v>
      </c>
      <c r="I14">
        <f aca="true" ca="1" t="shared" si="3" ref="I14:I77">FORECAST(G14,OFFSET($B$12:$B$37,MATCH(G14,$D$12:$D$37,1)-1,0,2),OFFSET($D$12:$D$37,MATCH(G14,$D$12:$D$37,1)-1,0,2))</f>
        <v>113.22099922058362</v>
      </c>
    </row>
    <row r="15" spans="1:9" ht="12.75">
      <c r="A15" s="1">
        <v>1215</v>
      </c>
      <c r="B15" s="1">
        <v>4970.107</v>
      </c>
      <c r="C15" s="1">
        <v>1220.909</v>
      </c>
      <c r="D15" s="6">
        <f t="shared" si="0"/>
        <v>34516.1048</v>
      </c>
      <c r="E15">
        <v>3</v>
      </c>
      <c r="F15">
        <v>5210</v>
      </c>
      <c r="G15">
        <f t="shared" si="1"/>
        <v>7306.972106859598</v>
      </c>
      <c r="H15">
        <f t="shared" si="2"/>
        <v>6670.6655593796</v>
      </c>
      <c r="I15">
        <f ca="1" t="shared" si="3"/>
        <v>636.3065474799979</v>
      </c>
    </row>
    <row r="16" spans="1:9" ht="12.75">
      <c r="A16" s="1">
        <v>1220</v>
      </c>
      <c r="B16" s="1">
        <v>9146.138</v>
      </c>
      <c r="C16" s="1">
        <v>1915.152</v>
      </c>
      <c r="D16" s="6">
        <f t="shared" si="0"/>
        <v>55492.816399999996</v>
      </c>
      <c r="E16">
        <v>4</v>
      </c>
      <c r="F16">
        <v>13780</v>
      </c>
      <c r="G16">
        <f t="shared" si="1"/>
        <v>25024.359011899604</v>
      </c>
      <c r="H16">
        <f t="shared" si="2"/>
        <v>21694.569933280214</v>
      </c>
      <c r="I16">
        <f ca="1" t="shared" si="3"/>
        <v>3329.7890786193902</v>
      </c>
    </row>
    <row r="17" spans="1:9" ht="12.75">
      <c r="A17" s="1">
        <v>1225</v>
      </c>
      <c r="B17" s="1">
        <v>14912.93</v>
      </c>
      <c r="C17" s="1">
        <v>2753.031</v>
      </c>
      <c r="D17" s="6">
        <f t="shared" si="0"/>
        <v>81536.28020000001</v>
      </c>
      <c r="E17">
        <v>5</v>
      </c>
      <c r="F17">
        <v>27310</v>
      </c>
      <c r="G17">
        <f t="shared" si="1"/>
        <v>59454.78085466083</v>
      </c>
      <c r="H17">
        <f t="shared" si="2"/>
        <v>49431.34691980049</v>
      </c>
      <c r="I17">
        <f ca="1" t="shared" si="3"/>
        <v>10023.433934860343</v>
      </c>
    </row>
    <row r="18" spans="1:9" ht="12.75">
      <c r="A18" s="1">
        <v>1230</v>
      </c>
      <c r="B18" s="1">
        <v>20679.722</v>
      </c>
      <c r="C18" s="1">
        <v>3590.91</v>
      </c>
      <c r="D18" s="6">
        <f t="shared" si="0"/>
        <v>107579.744</v>
      </c>
      <c r="E18">
        <v>6</v>
      </c>
      <c r="F18">
        <v>42530</v>
      </c>
      <c r="G18">
        <f t="shared" si="1"/>
        <v>109247.91298494015</v>
      </c>
      <c r="H18">
        <f t="shared" si="2"/>
        <v>88198.80910736513</v>
      </c>
      <c r="I18">
        <f ca="1" t="shared" si="3"/>
        <v>21049.10387757502</v>
      </c>
    </row>
    <row r="19" spans="1:9" ht="12.75">
      <c r="A19" s="1">
        <v>1235</v>
      </c>
      <c r="B19" s="1">
        <v>26446.514000000003</v>
      </c>
      <c r="C19" s="1">
        <v>4428.789</v>
      </c>
      <c r="D19" s="6">
        <f t="shared" si="0"/>
        <v>133623.2078</v>
      </c>
      <c r="E19">
        <v>7</v>
      </c>
      <c r="F19">
        <v>54690</v>
      </c>
      <c r="G19">
        <f t="shared" si="1"/>
        <v>164369.70522979012</v>
      </c>
      <c r="H19">
        <f t="shared" si="2"/>
        <v>131115.00869432668</v>
      </c>
      <c r="I19">
        <f ca="1" t="shared" si="3"/>
        <v>33254.696535463445</v>
      </c>
    </row>
    <row r="20" spans="1:9" ht="12.75">
      <c r="A20" s="1">
        <v>1240</v>
      </c>
      <c r="B20" s="1">
        <v>32213.306000000004</v>
      </c>
      <c r="C20" s="1">
        <v>5266.668</v>
      </c>
      <c r="D20" s="6">
        <f t="shared" si="0"/>
        <v>159666.6716</v>
      </c>
      <c r="E20">
        <v>8</v>
      </c>
      <c r="F20">
        <v>61170</v>
      </c>
      <c r="G20">
        <f t="shared" si="1"/>
        <v>213720.31215886323</v>
      </c>
      <c r="H20">
        <f t="shared" si="2"/>
        <v>169537.93382887123</v>
      </c>
      <c r="I20">
        <f ca="1" t="shared" si="3"/>
        <v>44182.37832999199</v>
      </c>
    </row>
    <row r="21" spans="1:9" ht="12.75">
      <c r="A21" s="1">
        <v>1245</v>
      </c>
      <c r="B21" s="1">
        <v>37980.098000000005</v>
      </c>
      <c r="C21" s="1">
        <v>6104.547</v>
      </c>
      <c r="D21" s="6">
        <f t="shared" si="0"/>
        <v>185710.13539999997</v>
      </c>
      <c r="E21">
        <v>9</v>
      </c>
      <c r="F21">
        <v>59650</v>
      </c>
      <c r="G21">
        <f t="shared" si="1"/>
        <v>246175.55549887923</v>
      </c>
      <c r="H21">
        <f t="shared" si="2"/>
        <v>194806.62782627414</v>
      </c>
      <c r="I21">
        <f ca="1" t="shared" si="3"/>
        <v>51368.92767260508</v>
      </c>
    </row>
    <row r="22" spans="1:9" ht="12.75">
      <c r="A22" s="1">
        <v>1250</v>
      </c>
      <c r="B22" s="1">
        <v>43746.89</v>
      </c>
      <c r="C22" s="1">
        <v>6942.4259999999995</v>
      </c>
      <c r="D22" s="6">
        <f t="shared" si="0"/>
        <v>211753.5992</v>
      </c>
      <c r="E22">
        <v>10</v>
      </c>
      <c r="F22">
        <v>52360</v>
      </c>
      <c r="G22">
        <f t="shared" si="1"/>
        <v>255447.70015366905</v>
      </c>
      <c r="H22">
        <f t="shared" si="2"/>
        <v>202025.64582983547</v>
      </c>
      <c r="I22">
        <f ca="1" t="shared" si="3"/>
        <v>53422.05432383359</v>
      </c>
    </row>
    <row r="23" spans="1:9" ht="12.75">
      <c r="A23" s="1">
        <v>1255</v>
      </c>
      <c r="B23" s="1">
        <v>49513.68200000001</v>
      </c>
      <c r="C23" s="1">
        <v>7780.304999999999</v>
      </c>
      <c r="D23" s="6">
        <f t="shared" si="0"/>
        <v>237797.063</v>
      </c>
      <c r="E23">
        <v>11</v>
      </c>
      <c r="F23">
        <v>40960</v>
      </c>
      <c r="G23">
        <f t="shared" si="1"/>
        <v>241923.59150600186</v>
      </c>
      <c r="H23">
        <f t="shared" si="2"/>
        <v>191496.1742302747</v>
      </c>
      <c r="I23">
        <f ca="1" t="shared" si="3"/>
        <v>50427.41727572718</v>
      </c>
    </row>
    <row r="24" spans="1:9" ht="12.75">
      <c r="A24" s="1">
        <v>1260</v>
      </c>
      <c r="B24" s="1">
        <v>55280.47400000001</v>
      </c>
      <c r="C24" s="1">
        <v>8618.184</v>
      </c>
      <c r="D24" s="6">
        <f t="shared" si="0"/>
        <v>263840.5268</v>
      </c>
      <c r="E24">
        <v>12</v>
      </c>
      <c r="F24">
        <v>29250</v>
      </c>
      <c r="G24">
        <f t="shared" si="1"/>
        <v>211278.7569545475</v>
      </c>
      <c r="H24">
        <f t="shared" si="2"/>
        <v>167637.0110507156</v>
      </c>
      <c r="I24">
        <f ca="1" t="shared" si="3"/>
        <v>43641.745903831914</v>
      </c>
    </row>
    <row r="25" spans="1:9" ht="12.75">
      <c r="A25" s="1">
        <v>1265</v>
      </c>
      <c r="B25" s="1">
        <v>61047.26600000001</v>
      </c>
      <c r="C25" s="1">
        <v>9456.062999999998</v>
      </c>
      <c r="D25" s="6">
        <f t="shared" si="0"/>
        <v>289883.99059999996</v>
      </c>
      <c r="E25">
        <v>13</v>
      </c>
      <c r="F25">
        <v>20600</v>
      </c>
      <c r="G25">
        <f t="shared" si="1"/>
        <v>173845.2651468837</v>
      </c>
      <c r="H25">
        <f t="shared" si="2"/>
        <v>138492.39981386514</v>
      </c>
      <c r="I25">
        <f ca="1" t="shared" si="3"/>
        <v>35352.865333018555</v>
      </c>
    </row>
    <row r="26" spans="1:9" ht="12.75">
      <c r="A26" s="1">
        <v>1270</v>
      </c>
      <c r="B26" s="1">
        <v>66814.05800000002</v>
      </c>
      <c r="C26" s="1">
        <v>10293.941999999997</v>
      </c>
      <c r="D26" s="6">
        <f t="shared" si="0"/>
        <v>315927.45439999993</v>
      </c>
      <c r="E26">
        <v>14</v>
      </c>
      <c r="F26">
        <v>14890</v>
      </c>
      <c r="G26">
        <f t="shared" si="1"/>
        <v>138629.53448084657</v>
      </c>
      <c r="H26">
        <f t="shared" si="2"/>
        <v>111074.47190703925</v>
      </c>
      <c r="I26">
        <f ca="1" t="shared" si="3"/>
        <v>27555.062573807325</v>
      </c>
    </row>
    <row r="27" spans="1:9" ht="12.75">
      <c r="A27" s="1"/>
      <c r="B27" s="1"/>
      <c r="C27" s="1"/>
      <c r="D27" s="6"/>
      <c r="E27">
        <v>15</v>
      </c>
      <c r="F27">
        <v>11450</v>
      </c>
      <c r="G27">
        <f t="shared" si="1"/>
        <v>109859.4093332319</v>
      </c>
      <c r="H27">
        <f t="shared" si="2"/>
        <v>88674.9021054559</v>
      </c>
      <c r="I27">
        <f ca="1" t="shared" si="3"/>
        <v>21184.507227776005</v>
      </c>
    </row>
    <row r="28" spans="1:9" ht="12.75">
      <c r="A28" s="1"/>
      <c r="B28" s="1"/>
      <c r="C28" s="1"/>
      <c r="D28" s="6"/>
      <c r="E28">
        <v>16</v>
      </c>
      <c r="F28">
        <v>9170</v>
      </c>
      <c r="G28">
        <f t="shared" si="1"/>
        <v>88110.3948776799</v>
      </c>
      <c r="H28">
        <f t="shared" si="2"/>
        <v>71741.76174151231</v>
      </c>
      <c r="I28">
        <f ca="1" t="shared" si="3"/>
        <v>16368.633136167584</v>
      </c>
    </row>
    <row r="29" spans="1:9" ht="12.75">
      <c r="A29" s="1"/>
      <c r="B29" s="1"/>
      <c r="C29" s="1"/>
      <c r="D29" s="6"/>
      <c r="E29">
        <v>17</v>
      </c>
      <c r="F29">
        <v>7560</v>
      </c>
      <c r="G29">
        <f t="shared" si="1"/>
        <v>72103.12860534473</v>
      </c>
      <c r="H29">
        <f t="shared" si="2"/>
        <v>59278.976947910865</v>
      </c>
      <c r="I29">
        <f ca="1" t="shared" si="3"/>
        <v>12824.15165743386</v>
      </c>
    </row>
    <row r="30" spans="1:9" ht="12.75">
      <c r="A30" s="1"/>
      <c r="B30" s="1"/>
      <c r="C30" s="1"/>
      <c r="D30" s="6"/>
      <c r="E30">
        <v>18</v>
      </c>
      <c r="F30">
        <v>6360</v>
      </c>
      <c r="G30">
        <f t="shared" si="1"/>
        <v>60374.825290477005</v>
      </c>
      <c r="H30">
        <f t="shared" si="2"/>
        <v>50147.66634680623</v>
      </c>
      <c r="I30">
        <f ca="1" t="shared" si="3"/>
        <v>10227.158943670776</v>
      </c>
    </row>
    <row r="31" spans="1:9" ht="12.75">
      <c r="A31" s="1"/>
      <c r="B31" s="1"/>
      <c r="C31" s="1"/>
      <c r="D31" s="6"/>
      <c r="E31">
        <v>19</v>
      </c>
      <c r="F31">
        <v>5440</v>
      </c>
      <c r="G31">
        <f t="shared" si="1"/>
        <v>51720.50740313546</v>
      </c>
      <c r="H31">
        <f t="shared" si="2"/>
        <v>43325.35838619823</v>
      </c>
      <c r="I31">
        <f ca="1" t="shared" si="3"/>
        <v>8395.149016937223</v>
      </c>
    </row>
    <row r="32" spans="1:9" ht="12.75">
      <c r="A32" s="1"/>
      <c r="B32" s="1"/>
      <c r="C32" s="1"/>
      <c r="D32" s="6"/>
      <c r="E32">
        <v>20</v>
      </c>
      <c r="F32">
        <v>4700</v>
      </c>
      <c r="G32">
        <f t="shared" si="1"/>
        <v>45070.20936926101</v>
      </c>
      <c r="H32">
        <f t="shared" si="2"/>
        <v>37998.99764422509</v>
      </c>
      <c r="I32">
        <f ca="1" t="shared" si="3"/>
        <v>7071.211725035912</v>
      </c>
    </row>
    <row r="33" spans="1:9" ht="12.75">
      <c r="A33" s="1"/>
      <c r="B33" s="1"/>
      <c r="C33" s="1"/>
      <c r="D33" s="6"/>
      <c r="E33">
        <v>21</v>
      </c>
      <c r="F33">
        <v>4100</v>
      </c>
      <c r="G33">
        <f t="shared" si="1"/>
        <v>39727.78591918918</v>
      </c>
      <c r="H33">
        <f t="shared" si="2"/>
        <v>33720.14060856814</v>
      </c>
      <c r="I33">
        <f ca="1" t="shared" si="3"/>
        <v>6007.6453106210365</v>
      </c>
    </row>
    <row r="34" spans="1:9" ht="12.75">
      <c r="A34" s="1"/>
      <c r="B34" s="1"/>
      <c r="C34" s="1"/>
      <c r="D34" s="6"/>
      <c r="E34">
        <v>22</v>
      </c>
      <c r="F34">
        <v>3590</v>
      </c>
      <c r="G34">
        <f t="shared" si="1"/>
        <v>35402.4952979471</v>
      </c>
      <c r="H34">
        <f t="shared" si="2"/>
        <v>30255.926216181502</v>
      </c>
      <c r="I34">
        <f ca="1" t="shared" si="3"/>
        <v>5146.569081765596</v>
      </c>
    </row>
    <row r="35" spans="1:9" ht="12.75">
      <c r="A35" s="1"/>
      <c r="B35" s="1"/>
      <c r="C35" s="1"/>
      <c r="D35" s="6"/>
      <c r="E35">
        <v>23</v>
      </c>
      <c r="F35">
        <v>3140</v>
      </c>
      <c r="G35">
        <f t="shared" si="1"/>
        <v>31839.357134415903</v>
      </c>
      <c r="H35">
        <f t="shared" si="2"/>
        <v>27331.83281044752</v>
      </c>
      <c r="I35">
        <f ca="1" t="shared" si="3"/>
        <v>4507.524323968383</v>
      </c>
    </row>
    <row r="36" spans="1:9" ht="12.75">
      <c r="A36" s="1"/>
      <c r="B36" s="1"/>
      <c r="C36" s="1"/>
      <c r="D36" s="6"/>
      <c r="E36">
        <v>24</v>
      </c>
      <c r="F36">
        <v>2740</v>
      </c>
      <c r="G36">
        <f t="shared" si="1"/>
        <v>28704.308486479138</v>
      </c>
      <c r="H36">
        <f t="shared" si="2"/>
        <v>24738.568213244365</v>
      </c>
      <c r="I36">
        <f ca="1" t="shared" si="3"/>
        <v>3965.7402732347728</v>
      </c>
    </row>
    <row r="37" spans="1:9" ht="12.75">
      <c r="A37" s="1"/>
      <c r="B37" s="1"/>
      <c r="C37" s="1"/>
      <c r="D37" s="6"/>
      <c r="E37">
        <v>25</v>
      </c>
      <c r="F37">
        <v>2400</v>
      </c>
      <c r="G37">
        <f t="shared" si="1"/>
        <v>25912.827940009593</v>
      </c>
      <c r="H37">
        <f t="shared" si="2"/>
        <v>22429.49792825694</v>
      </c>
      <c r="I37">
        <f ca="1" t="shared" si="3"/>
        <v>3483.3300117526514</v>
      </c>
    </row>
    <row r="38" spans="5:9" ht="12.75">
      <c r="E38">
        <v>26</v>
      </c>
      <c r="F38">
        <v>2100</v>
      </c>
      <c r="G38">
        <f t="shared" si="1"/>
        <v>23446.167916504288</v>
      </c>
      <c r="H38">
        <f t="shared" si="2"/>
        <v>20389.114243460728</v>
      </c>
      <c r="I38">
        <f ca="1" t="shared" si="3"/>
        <v>3057.053673043561</v>
      </c>
    </row>
    <row r="39" spans="5:9" ht="12.75">
      <c r="E39">
        <v>27</v>
      </c>
      <c r="F39">
        <v>1840</v>
      </c>
      <c r="G39">
        <f t="shared" si="1"/>
        <v>21272.06057041717</v>
      </c>
      <c r="H39">
        <f t="shared" si="2"/>
        <v>18590.725687405135</v>
      </c>
      <c r="I39">
        <f ca="1" t="shared" si="3"/>
        <v>2681.3348830120326</v>
      </c>
    </row>
    <row r="40" spans="5:9" ht="12.75">
      <c r="E40">
        <v>28</v>
      </c>
      <c r="F40">
        <v>1600</v>
      </c>
      <c r="G40">
        <f t="shared" si="1"/>
        <v>19349.3908043931</v>
      </c>
      <c r="H40">
        <f t="shared" si="2"/>
        <v>17000.32247639772</v>
      </c>
      <c r="I40">
        <f ca="1" t="shared" si="3"/>
        <v>2349.06832799538</v>
      </c>
    </row>
    <row r="41" spans="5:9" ht="12.75">
      <c r="E41">
        <v>29</v>
      </c>
      <c r="F41">
        <v>1400</v>
      </c>
      <c r="G41">
        <f t="shared" si="1"/>
        <v>17651.25414840234</v>
      </c>
      <c r="H41">
        <f t="shared" si="2"/>
        <v>15570.550193868821</v>
      </c>
      <c r="I41">
        <f ca="1" t="shared" si="3"/>
        <v>2080.7039545335183</v>
      </c>
    </row>
    <row r="42" spans="5:9" ht="12.75">
      <c r="E42">
        <v>30</v>
      </c>
      <c r="F42">
        <v>1230</v>
      </c>
      <c r="G42">
        <f t="shared" si="1"/>
        <v>16119.846239335304</v>
      </c>
      <c r="H42">
        <f t="shared" si="2"/>
        <v>14252.976517483612</v>
      </c>
      <c r="I42">
        <f ca="1" t="shared" si="3"/>
        <v>1866.8697218516925</v>
      </c>
    </row>
    <row r="43" spans="5:9" ht="12.75">
      <c r="E43">
        <v>31</v>
      </c>
      <c r="F43">
        <v>1070</v>
      </c>
      <c r="G43">
        <f t="shared" si="1"/>
        <v>14686.106795631922</v>
      </c>
      <c r="H43">
        <f t="shared" si="2"/>
        <v>13019.433619713413</v>
      </c>
      <c r="I43">
        <f ca="1" t="shared" si="3"/>
        <v>1666.6731759185088</v>
      </c>
    </row>
    <row r="44" spans="5:9" ht="12.75">
      <c r="E44">
        <v>32</v>
      </c>
      <c r="F44">
        <v>938</v>
      </c>
      <c r="G44">
        <f t="shared" si="1"/>
        <v>13360.760443794903</v>
      </c>
      <c r="H44">
        <f t="shared" si="2"/>
        <v>11879.14862122632</v>
      </c>
      <c r="I44">
        <f ca="1" t="shared" si="3"/>
        <v>1481.611822568583</v>
      </c>
    </row>
    <row r="45" spans="5:9" ht="12.75">
      <c r="E45">
        <v>33</v>
      </c>
      <c r="F45">
        <v>819</v>
      </c>
      <c r="G45">
        <f t="shared" si="1"/>
        <v>12154.536798657738</v>
      </c>
      <c r="H45">
        <f t="shared" si="2"/>
        <v>10841.352934488375</v>
      </c>
      <c r="I45">
        <f ca="1" t="shared" si="3"/>
        <v>1313.1838641693623</v>
      </c>
    </row>
    <row r="46" spans="5:9" ht="12.75">
      <c r="E46">
        <v>34</v>
      </c>
      <c r="F46">
        <v>718</v>
      </c>
      <c r="G46">
        <f t="shared" si="1"/>
        <v>11065.169070319012</v>
      </c>
      <c r="H46">
        <f t="shared" si="2"/>
        <v>9904.09628701743</v>
      </c>
      <c r="I46">
        <f ca="1" t="shared" si="3"/>
        <v>1161.0727833015817</v>
      </c>
    </row>
    <row r="47" spans="5:9" ht="12.75">
      <c r="E47">
        <v>35</v>
      </c>
      <c r="F47">
        <v>630</v>
      </c>
      <c r="G47">
        <f t="shared" si="1"/>
        <v>10091.023503715849</v>
      </c>
      <c r="H47">
        <f t="shared" si="2"/>
        <v>9065.973048966753</v>
      </c>
      <c r="I47">
        <f ca="1" t="shared" si="3"/>
        <v>1025.050454749097</v>
      </c>
    </row>
    <row r="48" spans="5:9" ht="12.75">
      <c r="E48">
        <v>36</v>
      </c>
      <c r="F48">
        <v>557</v>
      </c>
      <c r="G48">
        <f t="shared" si="1"/>
        <v>9227.922594217656</v>
      </c>
      <c r="H48">
        <f t="shared" si="2"/>
        <v>8323.389030896898</v>
      </c>
      <c r="I48">
        <f ca="1" t="shared" si="3"/>
        <v>904.533563320758</v>
      </c>
    </row>
    <row r="49" spans="5:9" ht="12.75">
      <c r="E49">
        <v>37</v>
      </c>
      <c r="F49">
        <v>492</v>
      </c>
      <c r="G49">
        <f t="shared" si="1"/>
        <v>8467.85546757614</v>
      </c>
      <c r="H49">
        <f t="shared" si="2"/>
        <v>7669.4519365281585</v>
      </c>
      <c r="I49">
        <f ca="1" t="shared" si="3"/>
        <v>798.4035310479824</v>
      </c>
    </row>
    <row r="50" spans="5:9" ht="12.75">
      <c r="E50">
        <v>38</v>
      </c>
      <c r="F50">
        <v>436</v>
      </c>
      <c r="G50">
        <f t="shared" si="1"/>
        <v>7799.048405480177</v>
      </c>
      <c r="H50">
        <f t="shared" si="2"/>
        <v>7094.032040639664</v>
      </c>
      <c r="I50">
        <f ca="1" t="shared" si="3"/>
        <v>705.016364840513</v>
      </c>
    </row>
    <row r="51" spans="5:9" ht="12.75">
      <c r="E51">
        <v>39</v>
      </c>
      <c r="F51">
        <v>387</v>
      </c>
      <c r="G51">
        <f t="shared" si="1"/>
        <v>7212.015675799151</v>
      </c>
      <c r="H51">
        <f t="shared" si="2"/>
        <v>6588.96812708349</v>
      </c>
      <c r="I51">
        <f ca="1" t="shared" si="3"/>
        <v>623.0475487156612</v>
      </c>
    </row>
    <row r="52" spans="5:9" ht="12.75">
      <c r="E52">
        <v>40</v>
      </c>
      <c r="F52">
        <v>308</v>
      </c>
      <c r="G52">
        <f t="shared" si="1"/>
        <v>6660.920578367829</v>
      </c>
      <c r="H52">
        <f t="shared" si="2"/>
        <v>6098.291402332312</v>
      </c>
      <c r="I52">
        <f ca="1" t="shared" si="3"/>
        <v>562.6291760355166</v>
      </c>
    </row>
    <row r="53" spans="5:9" ht="12.75">
      <c r="E53">
        <v>41</v>
      </c>
      <c r="F53">
        <v>227</v>
      </c>
      <c r="G53">
        <f t="shared" si="1"/>
        <v>6070.662226296796</v>
      </c>
      <c r="H53">
        <f t="shared" si="2"/>
        <v>5557.890508606051</v>
      </c>
      <c r="I53">
        <f ca="1" t="shared" si="3"/>
        <v>512.7717176907448</v>
      </c>
    </row>
    <row r="54" spans="5:9" ht="12.75">
      <c r="E54">
        <v>42</v>
      </c>
      <c r="F54">
        <v>147</v>
      </c>
      <c r="G54">
        <f t="shared" si="1"/>
        <v>5419.118790915307</v>
      </c>
      <c r="H54">
        <f t="shared" si="2"/>
        <v>4961.3811097195385</v>
      </c>
      <c r="I54">
        <f ca="1" t="shared" si="3"/>
        <v>457.737681195768</v>
      </c>
    </row>
    <row r="55" spans="5:9" ht="12.75">
      <c r="E55">
        <v>43</v>
      </c>
      <c r="F55">
        <v>86</v>
      </c>
      <c r="G55">
        <f t="shared" si="1"/>
        <v>4736.64342852377</v>
      </c>
      <c r="H55">
        <f t="shared" si="2"/>
        <v>4336.552516462874</v>
      </c>
      <c r="I55">
        <f ca="1" t="shared" si="3"/>
        <v>400.0909120608956</v>
      </c>
    </row>
    <row r="56" spans="5:9" ht="12.75">
      <c r="E56">
        <v>44</v>
      </c>
      <c r="F56">
        <v>36</v>
      </c>
      <c r="G56">
        <f t="shared" si="1"/>
        <v>4058.4616044019785</v>
      </c>
      <c r="H56">
        <f t="shared" si="2"/>
        <v>3715.6547984070053</v>
      </c>
      <c r="I56">
        <f ca="1" t="shared" si="3"/>
        <v>342.80680599497333</v>
      </c>
    </row>
    <row r="57" spans="5:9" ht="12.75">
      <c r="E57">
        <v>45</v>
      </c>
      <c r="F57">
        <v>0</v>
      </c>
      <c r="G57">
        <f t="shared" si="1"/>
        <v>3408.847992412032</v>
      </c>
      <c r="H57">
        <f t="shared" si="2"/>
        <v>3120.9122161726664</v>
      </c>
      <c r="I57">
        <f ca="1" t="shared" si="3"/>
        <v>287.93577623936585</v>
      </c>
    </row>
    <row r="58" spans="5:9" ht="12.75">
      <c r="E58">
        <v>46</v>
      </c>
      <c r="F58">
        <v>0</v>
      </c>
      <c r="G58">
        <f t="shared" si="1"/>
        <v>2832.9764399333008</v>
      </c>
      <c r="H58">
        <f t="shared" si="2"/>
        <v>2593.6829096509937</v>
      </c>
      <c r="I58">
        <f ca="1" t="shared" si="3"/>
        <v>239.29353028230702</v>
      </c>
    </row>
    <row r="59" spans="5:9" ht="12.75">
      <c r="E59">
        <v>47</v>
      </c>
      <c r="F59">
        <v>0</v>
      </c>
      <c r="G59">
        <f t="shared" si="1"/>
        <v>2354.3893793686866</v>
      </c>
      <c r="H59">
        <f t="shared" si="2"/>
        <v>2155.520748374506</v>
      </c>
      <c r="I59">
        <f ca="1" t="shared" si="3"/>
        <v>198.86863099418053</v>
      </c>
    </row>
    <row r="60" spans="5:9" ht="12.75">
      <c r="E60">
        <v>48</v>
      </c>
      <c r="F60">
        <v>0</v>
      </c>
      <c r="G60">
        <f t="shared" si="1"/>
        <v>1956.6521173803258</v>
      </c>
      <c r="H60">
        <f t="shared" si="2"/>
        <v>1791.379231202242</v>
      </c>
      <c r="I60">
        <f ca="1" t="shared" si="3"/>
        <v>165.2728861780837</v>
      </c>
    </row>
    <row r="61" spans="5:9" ht="12.75">
      <c r="E61">
        <v>49</v>
      </c>
      <c r="F61">
        <v>0</v>
      </c>
      <c r="G61">
        <f t="shared" si="1"/>
        <v>1626.1063450241581</v>
      </c>
      <c r="H61">
        <f t="shared" si="2"/>
        <v>1488.753728027297</v>
      </c>
      <c r="I61">
        <f ca="1" t="shared" si="3"/>
        <v>137.3526169968612</v>
      </c>
    </row>
    <row r="62" spans="5:9" ht="12.75">
      <c r="E62">
        <v>50</v>
      </c>
      <c r="F62">
        <v>0</v>
      </c>
      <c r="G62">
        <f t="shared" si="1"/>
        <v>1351.401111030436</v>
      </c>
      <c r="H62">
        <f t="shared" si="2"/>
        <v>1237.2520704215706</v>
      </c>
      <c r="I62">
        <f ca="1" t="shared" si="3"/>
        <v>114.14904060886529</v>
      </c>
    </row>
    <row r="63" spans="5:9" ht="12.75">
      <c r="E63">
        <v>51</v>
      </c>
      <c r="F63">
        <v>0</v>
      </c>
      <c r="G63">
        <f t="shared" si="1"/>
        <v>1123.1030298127052</v>
      </c>
      <c r="H63">
        <f t="shared" si="2"/>
        <v>1028.237684274934</v>
      </c>
      <c r="I63">
        <f ca="1" t="shared" si="3"/>
        <v>94.86534553777115</v>
      </c>
    </row>
    <row r="64" spans="5:9" ht="12.75">
      <c r="E64">
        <v>52</v>
      </c>
      <c r="F64">
        <v>0</v>
      </c>
      <c r="G64">
        <f t="shared" si="1"/>
        <v>933.3723387371629</v>
      </c>
      <c r="H64">
        <f t="shared" si="2"/>
        <v>854.5330095934557</v>
      </c>
      <c r="I64">
        <f ca="1" t="shared" si="3"/>
        <v>78.83932914370708</v>
      </c>
    </row>
    <row r="65" spans="5:9" ht="12.75">
      <c r="E65">
        <v>53</v>
      </c>
      <c r="F65">
        <v>0</v>
      </c>
      <c r="G65">
        <f t="shared" si="1"/>
        <v>775.6936804497486</v>
      </c>
      <c r="H65">
        <f t="shared" si="2"/>
        <v>710.1730228840731</v>
      </c>
      <c r="I65">
        <f ca="1" t="shared" si="3"/>
        <v>65.52065756567545</v>
      </c>
    </row>
    <row r="66" spans="5:9" ht="12.75">
      <c r="E66">
        <v>54</v>
      </c>
      <c r="F66">
        <v>0</v>
      </c>
      <c r="G66">
        <f t="shared" si="1"/>
        <v>644.6523653183976</v>
      </c>
      <c r="H66">
        <f t="shared" si="2"/>
        <v>590.2003980773602</v>
      </c>
      <c r="I66">
        <f ca="1" t="shared" si="3"/>
        <v>54.451967241037394</v>
      </c>
    </row>
    <row r="67" spans="5:9" ht="12.75">
      <c r="E67">
        <v>55</v>
      </c>
      <c r="F67">
        <v>0</v>
      </c>
      <c r="G67">
        <f t="shared" si="1"/>
        <v>535.7484308363228</v>
      </c>
      <c r="H67">
        <f t="shared" si="2"/>
        <v>490.4952718086224</v>
      </c>
      <c r="I67">
        <f ca="1" t="shared" si="3"/>
        <v>45.253159027700356</v>
      </c>
    </row>
    <row r="68" spans="5:9" ht="12.75">
      <c r="E68">
        <v>56</v>
      </c>
      <c r="F68">
        <v>0</v>
      </c>
      <c r="G68">
        <f t="shared" si="1"/>
        <v>445.24211278092207</v>
      </c>
      <c r="H68">
        <f t="shared" si="2"/>
        <v>407.6337671922068</v>
      </c>
      <c r="I68">
        <f ca="1" t="shared" si="3"/>
        <v>37.6083455887153</v>
      </c>
    </row>
    <row r="69" spans="5:9" ht="12.75">
      <c r="E69">
        <v>57</v>
      </c>
      <c r="F69">
        <v>0</v>
      </c>
      <c r="G69">
        <f t="shared" si="1"/>
        <v>370.0254216034915</v>
      </c>
      <c r="H69">
        <f t="shared" si="2"/>
        <v>338.7704177913937</v>
      </c>
      <c r="I69">
        <f ca="1" t="shared" si="3"/>
        <v>31.255003812097783</v>
      </c>
    </row>
    <row r="70" spans="5:9" ht="12.75">
      <c r="E70">
        <v>58</v>
      </c>
      <c r="F70">
        <v>0</v>
      </c>
      <c r="G70">
        <f t="shared" si="1"/>
        <v>307.5154139792959</v>
      </c>
      <c r="H70">
        <f t="shared" si="2"/>
        <v>281.54045421963644</v>
      </c>
      <c r="I70">
        <f ca="1" t="shared" si="3"/>
        <v>25.974959759659466</v>
      </c>
    </row>
    <row r="71" spans="5:9" ht="12.75">
      <c r="E71">
        <v>59</v>
      </c>
      <c r="F71">
        <v>0</v>
      </c>
      <c r="G71">
        <f t="shared" si="1"/>
        <v>255.56549445997697</v>
      </c>
      <c r="H71">
        <f t="shared" si="2"/>
        <v>233.97859789224162</v>
      </c>
      <c r="I71">
        <f ca="1" t="shared" si="3"/>
        <v>21.586896567735344</v>
      </c>
    </row>
    <row r="72" spans="5:9" ht="12.75">
      <c r="E72">
        <v>60</v>
      </c>
      <c r="F72">
        <v>0</v>
      </c>
      <c r="G72">
        <f t="shared" si="1"/>
        <v>212.39170132450627</v>
      </c>
      <c r="H72">
        <f t="shared" si="2"/>
        <v>194.4515733036029</v>
      </c>
      <c r="I72">
        <f ca="1" t="shared" si="3"/>
        <v>17.94012802090336</v>
      </c>
    </row>
    <row r="73" spans="5:9" ht="12.75">
      <c r="E73">
        <v>61</v>
      </c>
      <c r="F73">
        <v>0</v>
      </c>
      <c r="G73">
        <f t="shared" si="1"/>
        <v>176.51144528269955</v>
      </c>
      <c r="H73">
        <f t="shared" si="2"/>
        <v>161.60202129965933</v>
      </c>
      <c r="I73">
        <f ca="1" t="shared" si="3"/>
        <v>14.909423983040217</v>
      </c>
    </row>
    <row r="74" spans="5:9" ht="12.75">
      <c r="E74">
        <v>62</v>
      </c>
      <c r="F74">
        <v>0</v>
      </c>
      <c r="G74">
        <f t="shared" si="1"/>
        <v>146.6925973166191</v>
      </c>
      <c r="H74">
        <f t="shared" si="2"/>
        <v>134.3018873257513</v>
      </c>
      <c r="I74">
        <f ca="1" t="shared" si="3"/>
        <v>12.390709990867807</v>
      </c>
    </row>
    <row r="75" spans="5:9" ht="12.75">
      <c r="E75">
        <v>63</v>
      </c>
      <c r="F75">
        <v>0</v>
      </c>
      <c r="G75">
        <f t="shared" si="1"/>
        <v>121.91117733488349</v>
      </c>
      <c r="H75">
        <f t="shared" si="2"/>
        <v>111.6136840009737</v>
      </c>
      <c r="I75">
        <f ca="1" t="shared" si="3"/>
        <v>10.297493333909786</v>
      </c>
    </row>
    <row r="76" spans="5:9" ht="12.75">
      <c r="E76">
        <v>64</v>
      </c>
      <c r="F76">
        <v>0</v>
      </c>
      <c r="G76">
        <f t="shared" si="1"/>
        <v>101.31619066706392</v>
      </c>
      <c r="H76">
        <f t="shared" si="2"/>
        <v>92.7582977747221</v>
      </c>
      <c r="I76">
        <f ca="1" t="shared" si="3"/>
        <v>8.55789289234183</v>
      </c>
    </row>
    <row r="77" spans="5:9" ht="12.75">
      <c r="E77">
        <v>65</v>
      </c>
      <c r="F77">
        <v>0</v>
      </c>
      <c r="G77">
        <f t="shared" si="1"/>
        <v>84.20040488238027</v>
      </c>
      <c r="H77">
        <f t="shared" si="2"/>
        <v>77.08823414509777</v>
      </c>
      <c r="I77">
        <f ca="1" t="shared" si="3"/>
        <v>7.1121707372825</v>
      </c>
    </row>
    <row r="78" spans="5:9" ht="12.75">
      <c r="E78">
        <v>66</v>
      </c>
      <c r="F78">
        <v>0</v>
      </c>
      <c r="G78">
        <f aca="true" t="shared" si="4" ref="G78:G88">+F77+F78+H77-I77</f>
        <v>69.97606340781527</v>
      </c>
      <c r="H78">
        <f aca="true" t="shared" si="5" ref="H78:H88">G78-I78</f>
        <v>64.06538267920713</v>
      </c>
      <c r="I78">
        <f aca="true" ca="1" t="shared" si="6" ref="I78:I88">FORECAST(G78,OFFSET($B$12:$B$37,MATCH(G78,$D$12:$D$37,1)-1,0,2),OFFSET($D$12:$D$37,MATCH(G78,$D$12:$D$37,1)-1,0,2))</f>
        <v>5.910680728608148</v>
      </c>
    </row>
    <row r="79" spans="5:9" ht="12.75">
      <c r="E79">
        <v>67</v>
      </c>
      <c r="F79">
        <v>0</v>
      </c>
      <c r="G79">
        <f t="shared" si="4"/>
        <v>58.154701950598984</v>
      </c>
      <c r="H79">
        <f t="shared" si="5"/>
        <v>53.242538285516815</v>
      </c>
      <c r="I79">
        <f ca="1" t="shared" si="6"/>
        <v>4.9121636650821685</v>
      </c>
    </row>
    <row r="80" spans="5:9" ht="12.75">
      <c r="E80">
        <v>68</v>
      </c>
      <c r="F80">
        <v>0</v>
      </c>
      <c r="G80">
        <f t="shared" si="4"/>
        <v>48.33037462043465</v>
      </c>
      <c r="H80">
        <f t="shared" si="5"/>
        <v>44.24804417822931</v>
      </c>
      <c r="I80">
        <f ca="1" t="shared" si="6"/>
        <v>4.08233044220534</v>
      </c>
    </row>
    <row r="81" spans="5:9" ht="12.75">
      <c r="E81">
        <v>69</v>
      </c>
      <c r="F81">
        <v>0</v>
      </c>
      <c r="G81">
        <f t="shared" si="4"/>
        <v>40.16571373602397</v>
      </c>
      <c r="H81">
        <f t="shared" si="5"/>
        <v>36.773029172636626</v>
      </c>
      <c r="I81">
        <f ca="1" t="shared" si="6"/>
        <v>3.392684563387338</v>
      </c>
    </row>
    <row r="82" spans="5:9" ht="12.75">
      <c r="E82">
        <v>70</v>
      </c>
      <c r="F82">
        <v>0</v>
      </c>
      <c r="G82">
        <f t="shared" si="4"/>
        <v>33.380344609249285</v>
      </c>
      <c r="H82">
        <f t="shared" si="5"/>
        <v>30.560801039809895</v>
      </c>
      <c r="I82">
        <f ca="1" t="shared" si="6"/>
        <v>2.819543569439391</v>
      </c>
    </row>
    <row r="83" spans="5:9" ht="12.75">
      <c r="E83">
        <v>71</v>
      </c>
      <c r="F83">
        <v>0</v>
      </c>
      <c r="G83">
        <f t="shared" si="4"/>
        <v>27.741257470370506</v>
      </c>
      <c r="H83">
        <f t="shared" si="5"/>
        <v>25.398031688121616</v>
      </c>
      <c r="I83">
        <f ca="1" t="shared" si="6"/>
        <v>2.3432257822488887</v>
      </c>
    </row>
    <row r="84" spans="5:9" ht="12.75">
      <c r="E84">
        <v>72</v>
      </c>
      <c r="F84">
        <v>0</v>
      </c>
      <c r="G84">
        <f t="shared" si="4"/>
        <v>23.054805905872726</v>
      </c>
      <c r="H84">
        <f t="shared" si="5"/>
        <v>21.10743147048224</v>
      </c>
      <c r="I84">
        <f ca="1" t="shared" si="6"/>
        <v>1.9473744353904878</v>
      </c>
    </row>
    <row r="85" spans="5:9" ht="12.75">
      <c r="E85">
        <v>73</v>
      </c>
      <c r="F85">
        <v>0</v>
      </c>
      <c r="G85">
        <f t="shared" si="4"/>
        <v>19.160057035091754</v>
      </c>
      <c r="H85">
        <f t="shared" si="5"/>
        <v>17.54166105279216</v>
      </c>
      <c r="I85">
        <f ca="1" t="shared" si="6"/>
        <v>1.618395982299593</v>
      </c>
    </row>
    <row r="86" spans="5:9" ht="12.75">
      <c r="E86">
        <v>74</v>
      </c>
      <c r="F86">
        <v>0</v>
      </c>
      <c r="G86">
        <f t="shared" si="4"/>
        <v>15.923265070492569</v>
      </c>
      <c r="H86">
        <f t="shared" si="5"/>
        <v>14.57827177699775</v>
      </c>
      <c r="I86">
        <f ca="1" t="shared" si="6"/>
        <v>1.3449932934948183</v>
      </c>
    </row>
    <row r="87" spans="5:9" ht="12.75">
      <c r="E87">
        <v>75</v>
      </c>
      <c r="F87">
        <v>0</v>
      </c>
      <c r="G87">
        <f t="shared" si="4"/>
        <v>13.233278483502932</v>
      </c>
      <c r="H87">
        <f t="shared" si="5"/>
        <v>12.115500770674206</v>
      </c>
      <c r="I87">
        <f ca="1" t="shared" si="6"/>
        <v>1.1177777128287258</v>
      </c>
    </row>
    <row r="88" spans="5:9" ht="12.75">
      <c r="E88">
        <v>76</v>
      </c>
      <c r="F88">
        <v>0</v>
      </c>
      <c r="G88">
        <f t="shared" si="4"/>
        <v>10.99772305784548</v>
      </c>
      <c r="H88">
        <f t="shared" si="5"/>
        <v>10.068776407078087</v>
      </c>
      <c r="I88">
        <f ca="1" t="shared" si="6"/>
        <v>0.9289466507673935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Authorized Customer</cp:lastModifiedBy>
  <dcterms:created xsi:type="dcterms:W3CDTF">2010-05-23T17:15:57Z</dcterms:created>
  <dcterms:modified xsi:type="dcterms:W3CDTF">2014-10-12T19:36:15Z</dcterms:modified>
  <cp:category/>
  <cp:version/>
  <cp:contentType/>
  <cp:contentStatus/>
</cp:coreProperties>
</file>